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<sst xmlns="http://schemas.openxmlformats.org/spreadsheetml/2006/main" count="124" uniqueCount="124">
  <si>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</si>
  <si>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</si>
  <si>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</si>
  <si>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</si>
  <si>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</si>
  <si>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</si>
  <si>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</si>
  <si>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</si>
  <si>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</si>
  <si>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</si>
  <si>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</si>
  <si>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</si>
  <si>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</si>
  <si>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</si>
  <si>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</si>
  <si>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</si>
  <si>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</si>
  <si>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</si>
  <si>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</si>
  <si>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</si>
  <si>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</si>
  <si>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</si>
  <si>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</si>
  <si>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</si>
  <si>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</si>
  <si>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</si>
  <si>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</si>
  <si>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</si>
  <si>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</si>
  <si>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</si>
  <si>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</si>
  <si>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</si>
  <si>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</si>
  <si>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</si>
  <si>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</si>
  <si>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</si>
  <si>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</si>
  <si>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</si>
  <si>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</si>
  <si>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</si>
  <si>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</si>
  <si>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</si>
  <si>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</si>
  <si>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</si>
  <si>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</si>
  <si>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</si>
  <si>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</si>
  <si>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</si>
  <si>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</si>
  <si>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</si>
  <si>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</si>
  <si>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</si>
  <si>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</si>
  <si>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</si>
  <si>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</si>
  <si>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</si>
  <si>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</si>
  <si>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</si>
  <si>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</si>
  <si>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</si>
  <si>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</si>
  <si>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</si>
  <si>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</si>
  <si>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</si>
  <si>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</si>
  <si>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</si>
  <si>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</si>
  <si>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</si>
  <si>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</si>
  <si>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</si>
  <si>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</si>
  <si>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</si>
  <si>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</si>
  <si>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</si>
  <si>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</si>
  <si>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</si>
  <si>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</si>
  <si>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</si>
  <si>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</si>
  <si>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</si>
  <si>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</si>
  <si>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</si>
  <si>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</si>
  <si>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</si>
  <si>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</si>
  <si>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</si>
  <si>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</si>
  <si>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</si>
  <si>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</si>
  <si>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</si>
  <si>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</si>
  <si>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</si>
  <si>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</si>
  <si>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</si>
  <si>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</si>
  <si>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</si>
  <si>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</si>
  <si>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</si>
  <si>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</si>
  <si>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</si>
  <si>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</si>
  <si>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</si>
  <si>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</si>
  <si>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</si>
  <si>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</si>
  <si>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</si>
  <si>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</si>
  <si>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</si>
  <si>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</si>
  <si>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</si>
  <si>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</si>
  <si>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</si>
  <si>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</si>
  <si>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</si>
  <si>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</si>
  <si>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</si>
  <si>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</si>
  <si>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</si>
  <si>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</si>
  <si>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</si>
  <si>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</si>
  <si>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</si>
  <si>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ROMITA, GTO.</t>
  </si>
  <si>
    <t>al 31 de Diciembre de 2020 y al 31 de Marzo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</si>
</sst>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4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 applyProtection="1">
      <alignment horizontal="center" vertical="center"/>
      <protection locked="0"/>
    </xf>
    <xf numFmtId="0" fontId="34" fillId="33" borderId="11" xfId="0" applyFont="1" applyFill="1" applyBorder="1" applyAlignment="1" applyProtection="1">
      <alignment horizontal="center" vertical="center" wrapText="1"/>
      <protection locked="0"/>
    </xf>
    <xf numFmtId="0" fontId="34" fillId="33" borderId="12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34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34" fillId="0" borderId="14" xfId="0" applyFont="1" applyBorder="1" applyAlignment="1">
      <alignment horizontal="left" vertical="center" indent="2"/>
    </xf>
    <xf numFmtId="0" fontId="34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34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indent="2"/>
    </xf>
    <xf numFmtId="49" fontId="0" fillId="0" borderId="14" xfId="0" applyNumberFormat="1" applyFill="1" applyBorder="1" applyAlignment="1">
      <alignment horizontal="left" vertical="center" indent="3"/>
    </xf>
    <xf numFmtId="49" fontId="0" fillId="0" borderId="14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34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ill="1" applyBorder="1" applyAlignment="1">
      <alignment horizontal="left" indent="3"/>
    </xf>
    <xf numFmtId="49" fontId="34" fillId="0" borderId="14" xfId="0" applyNumberFormat="1" applyFont="1" applyFill="1" applyBorder="1" applyAlignment="1">
      <alignment horizontal="left" indent="2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3"/>
    </xf>
    <xf numFmtId="49" fontId="0" fillId="0" borderId="14" xfId="0" applyNumberFormat="1" applyFont="1" applyFill="1" applyBorder="1" applyAlignment="1">
      <alignment horizontal="left" indent="3"/>
    </xf>
    <xf numFmtId="49" fontId="0" fillId="0" borderId="15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3" fontId="0" fillId="0" borderId="13" xfId="47" applyFont="1" applyFill="1" applyBorder="1" applyAlignment="1" applyProtection="1">
      <alignment horizontal="right" vertical="center"/>
      <protection locked="0"/>
    </xf>
    <xf numFmtId="43" fontId="0" fillId="0" borderId="13" xfId="47" applyFont="1" applyFill="1" applyBorder="1" applyAlignment="1">
      <alignment horizontal="right" vertical="center"/>
    </xf>
    <xf numFmtId="43" fontId="34" fillId="0" borderId="13" xfId="47" applyFont="1" applyFill="1" applyBorder="1" applyAlignment="1" applyProtection="1">
      <alignment horizontal="right" vertical="center"/>
      <protection locked="0"/>
    </xf>
    <xf numFmtId="0" fontId="35" fillId="0" borderId="16" xfId="0" applyFont="1" applyBorder="1" applyAlignment="1">
      <alignment horizontal="left" vertical="center"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19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43" fontId="0" fillId="0" borderId="13" xfId="47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B67">
      <selection activeCell="B7" sqref="B7"/>
    </sheetView>
  </sheetViews>
  <sheetFormatPr defaultColWidth="14.7109375" defaultRowHeight="15" zeroHeight="1"/>
  <cols>
    <col min="1" max="1" width="78.00390625" style="19" customWidth="1"/>
    <col min="2" max="2" width="19.57421875" style="0" customWidth="1"/>
    <col min="3" max="3" width="18.28125" style="0" customWidth="1"/>
    <col min="4" max="4" width="75.57421875" style="19" customWidth="1"/>
    <col min="5" max="5" width="20.00390625" style="0" customWidth="1"/>
    <col min="6" max="6" width="20.7109375" style="0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 ht="15">
      <c r="A2" s="36" t="s">
        <v>122</v>
      </c>
      <c r="B2" s="37"/>
      <c r="C2" s="37"/>
      <c r="D2" s="37"/>
      <c r="E2" s="37"/>
      <c r="F2" s="38"/>
    </row>
    <row r="3" spans="1:6" ht="15">
      <c r="A3" s="39" t="s">
        <v>1</v>
      </c>
      <c r="B3" s="40"/>
      <c r="C3" s="40"/>
      <c r="D3" s="40"/>
      <c r="E3" s="40"/>
      <c r="F3" s="41"/>
    </row>
    <row r="4" spans="1:6" ht="15">
      <c r="A4" s="42" t="s">
        <v>123</v>
      </c>
      <c r="B4" s="43"/>
      <c r="C4" s="43"/>
      <c r="D4" s="43"/>
      <c r="E4" s="43"/>
      <c r="F4" s="44"/>
    </row>
    <row r="5" spans="1:6" ht="15">
      <c r="A5" s="45" t="s">
        <v>2</v>
      </c>
      <c r="B5" s="46"/>
      <c r="C5" s="46"/>
      <c r="D5" s="46"/>
      <c r="E5" s="46"/>
      <c r="F5" s="47"/>
    </row>
    <row r="6" spans="1:6" s="6" customFormat="1" ht="1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32">
        <f>SUM(B10:B16)</f>
        <v>43179486.06</v>
      </c>
      <c r="C9" s="32">
        <f>SUM(C10:C16)</f>
        <v>16588919.43</v>
      </c>
      <c r="D9" s="20" t="s">
        <v>10</v>
      </c>
      <c r="E9" s="32">
        <f>SUM(E10:E18)</f>
        <v>38083077.44</v>
      </c>
      <c r="F9" s="32">
        <f>SUM(F10:F18)</f>
        <v>36040519.96</v>
      </c>
    </row>
    <row r="10" spans="1:6" ht="15">
      <c r="A10" s="14" t="s">
        <v>11</v>
      </c>
      <c r="B10" s="32"/>
      <c r="C10" s="32"/>
      <c r="D10" s="21" t="s">
        <v>12</v>
      </c>
      <c r="E10" s="48">
        <v>-13673.94</v>
      </c>
      <c r="F10" s="48">
        <v>543321.73</v>
      </c>
    </row>
    <row r="11" spans="1:6" ht="15">
      <c r="A11" s="14" t="s">
        <v>13</v>
      </c>
      <c r="B11" s="48">
        <v>34549850.93</v>
      </c>
      <c r="C11" s="48">
        <v>4796614.63</v>
      </c>
      <c r="D11" s="21" t="s">
        <v>14</v>
      </c>
      <c r="E11" s="48">
        <v>2216304.05</v>
      </c>
      <c r="F11" s="48">
        <v>5195081.4</v>
      </c>
    </row>
    <row r="12" spans="1:6" ht="15">
      <c r="A12" s="14" t="s">
        <v>15</v>
      </c>
      <c r="B12" s="32"/>
      <c r="C12" s="32"/>
      <c r="D12" s="21" t="s">
        <v>16</v>
      </c>
      <c r="E12" s="48">
        <v>1979076.69</v>
      </c>
      <c r="F12" s="48">
        <v>4119968.79</v>
      </c>
    </row>
    <row r="13" spans="1:6" ht="15">
      <c r="A13" s="14" t="s">
        <v>17</v>
      </c>
      <c r="B13" s="48">
        <v>76942.15</v>
      </c>
      <c r="C13" s="48">
        <v>3262981.74</v>
      </c>
      <c r="D13" s="21" t="s">
        <v>18</v>
      </c>
      <c r="E13" s="48">
        <v>0</v>
      </c>
      <c r="F13" s="48">
        <v>0</v>
      </c>
    </row>
    <row r="14" spans="1:6" ht="15">
      <c r="A14" s="14" t="s">
        <v>19</v>
      </c>
      <c r="B14" s="48">
        <v>8552692.98</v>
      </c>
      <c r="C14" s="48">
        <v>8529323.06</v>
      </c>
      <c r="D14" s="21" t="s">
        <v>20</v>
      </c>
      <c r="E14" s="48">
        <v>0</v>
      </c>
      <c r="F14" s="48">
        <v>0</v>
      </c>
    </row>
    <row r="15" spans="1:6" ht="15">
      <c r="A15" s="14" t="s">
        <v>21</v>
      </c>
      <c r="B15" s="32"/>
      <c r="C15" s="32"/>
      <c r="D15" s="21" t="s">
        <v>22</v>
      </c>
      <c r="E15" s="32"/>
      <c r="F15" s="32"/>
    </row>
    <row r="16" spans="1:6" ht="15">
      <c r="A16" s="14" t="s">
        <v>23</v>
      </c>
      <c r="B16" s="32"/>
      <c r="C16" s="32"/>
      <c r="D16" s="21" t="s">
        <v>24</v>
      </c>
      <c r="E16" s="48">
        <v>8093985.08</v>
      </c>
      <c r="F16" s="48">
        <v>7695630.9</v>
      </c>
    </row>
    <row r="17" spans="1:6" ht="15">
      <c r="A17" s="13" t="s">
        <v>25</v>
      </c>
      <c r="B17" s="32">
        <f>SUM(B18:B24)</f>
        <v>18093424.21</v>
      </c>
      <c r="C17" s="32">
        <f>SUM(C18:C24)</f>
        <v>10466368.55</v>
      </c>
      <c r="D17" s="21" t="s">
        <v>26</v>
      </c>
      <c r="E17" s="32"/>
      <c r="F17" s="32"/>
    </row>
    <row r="18" spans="1:6" ht="15">
      <c r="A18" s="15" t="s">
        <v>27</v>
      </c>
      <c r="B18" s="32"/>
      <c r="C18" s="32"/>
      <c r="D18" s="21" t="s">
        <v>28</v>
      </c>
      <c r="E18" s="48">
        <v>25807385.56</v>
      </c>
      <c r="F18" s="48">
        <v>18486517.14</v>
      </c>
    </row>
    <row r="19" spans="1:6" ht="15">
      <c r="A19" s="15" t="s">
        <v>29</v>
      </c>
      <c r="B19" s="48">
        <v>74910.66</v>
      </c>
      <c r="C19" s="48">
        <v>66977.8</v>
      </c>
      <c r="D19" s="20" t="s">
        <v>30</v>
      </c>
      <c r="E19" s="32">
        <f>SUM(E20:E22)</f>
        <v>0</v>
      </c>
      <c r="F19" s="32">
        <f>SUM(F20:F22)</f>
        <v>0</v>
      </c>
    </row>
    <row r="20" spans="1:6" ht="15">
      <c r="A20" s="15" t="s">
        <v>31</v>
      </c>
      <c r="B20" s="48">
        <v>97870.19</v>
      </c>
      <c r="C20" s="48">
        <v>97870.19</v>
      </c>
      <c r="D20" s="21" t="s">
        <v>32</v>
      </c>
      <c r="E20" s="48">
        <v>0</v>
      </c>
      <c r="F20" s="48">
        <v>0</v>
      </c>
    </row>
    <row r="21" spans="1:6" ht="1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ht="15">
      <c r="A22" s="15" t="s">
        <v>35</v>
      </c>
      <c r="B22" s="32"/>
      <c r="C22" s="32"/>
      <c r="D22" s="21" t="s">
        <v>36</v>
      </c>
      <c r="E22" s="48">
        <v>0</v>
      </c>
      <c r="F22" s="48">
        <v>0</v>
      </c>
    </row>
    <row r="23" spans="1:6" ht="15">
      <c r="A23" s="15" t="s">
        <v>37</v>
      </c>
      <c r="B23" s="32"/>
      <c r="C23" s="32"/>
      <c r="D23" s="20" t="s">
        <v>38</v>
      </c>
      <c r="E23" s="32">
        <f>E24+E25</f>
        <v>3250001.04</v>
      </c>
      <c r="F23" s="32">
        <f>F24+F25</f>
        <v>0.04</v>
      </c>
    </row>
    <row r="24" spans="1:6" ht="15">
      <c r="A24" s="15" t="s">
        <v>39</v>
      </c>
      <c r="B24" s="48">
        <v>17920643.36</v>
      </c>
      <c r="C24" s="48">
        <v>10301520.56</v>
      </c>
      <c r="D24" s="21" t="s">
        <v>40</v>
      </c>
      <c r="E24" s="48">
        <v>3250001.04</v>
      </c>
      <c r="F24" s="48">
        <v>0.04</v>
      </c>
    </row>
    <row r="25" spans="1:6" ht="15">
      <c r="A25" s="13" t="s">
        <v>41</v>
      </c>
      <c r="B25" s="32">
        <f>SUM(B26:B30)</f>
        <v>17116611.470000003</v>
      </c>
      <c r="C25" s="32">
        <f>SUM(C26:C30)</f>
        <v>5173703.36</v>
      </c>
      <c r="D25" s="21" t="s">
        <v>42</v>
      </c>
      <c r="E25" s="48">
        <v>0</v>
      </c>
      <c r="F25" s="48">
        <v>0</v>
      </c>
    </row>
    <row r="26" spans="1:6" ht="15">
      <c r="A26" s="15" t="s">
        <v>43</v>
      </c>
      <c r="B26" s="48">
        <v>145163.53</v>
      </c>
      <c r="C26" s="48">
        <v>244963.53</v>
      </c>
      <c r="D26" s="20" t="s">
        <v>44</v>
      </c>
      <c r="E26" s="48">
        <v>0</v>
      </c>
      <c r="F26" s="48">
        <v>0</v>
      </c>
    </row>
    <row r="27" spans="1:6" ht="1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ht="1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ht="15">
      <c r="A29" s="15" t="s">
        <v>49</v>
      </c>
      <c r="B29" s="48">
        <v>16971447.94</v>
      </c>
      <c r="C29" s="48">
        <v>4928739.83</v>
      </c>
      <c r="D29" s="21" t="s">
        <v>50</v>
      </c>
      <c r="E29" s="48">
        <v>0</v>
      </c>
      <c r="F29" s="48">
        <v>0</v>
      </c>
    </row>
    <row r="30" spans="1:6" ht="1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ht="1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ht="1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ht="15">
      <c r="A33" s="15" t="s">
        <v>57</v>
      </c>
      <c r="B33" s="32"/>
      <c r="C33" s="32"/>
      <c r="D33" s="21" t="s">
        <v>58</v>
      </c>
      <c r="E33" s="32"/>
      <c r="F33" s="32"/>
    </row>
    <row r="34" spans="1:6" ht="15">
      <c r="A34" s="15" t="s">
        <v>59</v>
      </c>
      <c r="B34" s="32"/>
      <c r="C34" s="32"/>
      <c r="D34" s="21" t="s">
        <v>60</v>
      </c>
      <c r="E34" s="32"/>
      <c r="F34" s="32"/>
    </row>
    <row r="35" spans="1:6" ht="15">
      <c r="A35" s="15" t="s">
        <v>61</v>
      </c>
      <c r="B35" s="32"/>
      <c r="C35" s="32"/>
      <c r="D35" s="21" t="s">
        <v>62</v>
      </c>
      <c r="E35" s="32"/>
      <c r="F35" s="32"/>
    </row>
    <row r="36" spans="1:6" ht="15">
      <c r="A36" s="15" t="s">
        <v>63</v>
      </c>
      <c r="B36" s="32"/>
      <c r="C36" s="32"/>
      <c r="D36" s="21" t="s">
        <v>64</v>
      </c>
      <c r="E36" s="32"/>
      <c r="F36" s="32"/>
    </row>
    <row r="37" spans="1:6" ht="1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ht="1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ht="1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ht="1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ht="1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ht="1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ht="1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ht="1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ht="1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ht="15">
      <c r="A46" s="11"/>
      <c r="B46" s="33"/>
      <c r="C46" s="33"/>
      <c r="D46" s="22"/>
      <c r="E46" s="33"/>
      <c r="F46" s="33"/>
    </row>
    <row r="47" spans="1:6" ht="15">
      <c r="A47" s="16" t="s">
        <v>83</v>
      </c>
      <c r="B47" s="34">
        <f>B9+B17+B25+B31+B37+B38+B41</f>
        <v>78389521.74000001</v>
      </c>
      <c r="C47" s="34">
        <f>C9+C17+C25+C31+C37+C38+C41</f>
        <v>32228991.34</v>
      </c>
      <c r="D47" s="23" t="s">
        <v>84</v>
      </c>
      <c r="E47" s="34">
        <f>E9+E19+E23+E26+E27+E31+E38+E42</f>
        <v>41333078.48</v>
      </c>
      <c r="F47" s="34">
        <f>F9+F19+F23+F26+F27+F31+F38+F42</f>
        <v>36040520</v>
      </c>
    </row>
    <row r="48" spans="1:6" ht="15">
      <c r="A48" s="11"/>
      <c r="B48" s="33"/>
      <c r="C48" s="33"/>
      <c r="D48" s="22"/>
      <c r="E48" s="33"/>
      <c r="F48" s="33"/>
    </row>
    <row r="49" spans="1:6" ht="15">
      <c r="A49" s="10" t="s">
        <v>85</v>
      </c>
      <c r="B49" s="33"/>
      <c r="C49" s="33"/>
      <c r="D49" s="23" t="s">
        <v>86</v>
      </c>
      <c r="E49" s="33"/>
      <c r="F49" s="33"/>
    </row>
    <row r="50" spans="1:6" ht="1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ht="1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ht="15">
      <c r="A52" s="13" t="s">
        <v>91</v>
      </c>
      <c r="B52" s="48">
        <v>453771430.62</v>
      </c>
      <c r="C52" s="48">
        <v>433229723.93</v>
      </c>
      <c r="D52" s="20" t="s">
        <v>92</v>
      </c>
      <c r="E52" s="48">
        <v>0</v>
      </c>
      <c r="F52" s="48">
        <v>6500000</v>
      </c>
    </row>
    <row r="53" spans="1:6" ht="15">
      <c r="A53" s="13" t="s">
        <v>93</v>
      </c>
      <c r="B53" s="48">
        <v>17851844.27</v>
      </c>
      <c r="C53" s="48">
        <v>17851844.27</v>
      </c>
      <c r="D53" s="20" t="s">
        <v>94</v>
      </c>
      <c r="E53" s="48">
        <v>0</v>
      </c>
      <c r="F53" s="48">
        <v>0</v>
      </c>
    </row>
    <row r="54" spans="1:6" ht="15">
      <c r="A54" s="13" t="s">
        <v>95</v>
      </c>
      <c r="B54" s="48">
        <v>708356.03</v>
      </c>
      <c r="C54" s="48">
        <v>708356.03</v>
      </c>
      <c r="D54" s="20" t="s">
        <v>96</v>
      </c>
      <c r="E54" s="48">
        <v>0</v>
      </c>
      <c r="F54" s="48">
        <v>0</v>
      </c>
    </row>
    <row r="55" spans="1:6" ht="15">
      <c r="A55" s="13" t="s">
        <v>97</v>
      </c>
      <c r="B55" s="48">
        <v>-14473193.99</v>
      </c>
      <c r="C55" s="48">
        <v>-14473193.99</v>
      </c>
      <c r="D55" s="24" t="s">
        <v>98</v>
      </c>
      <c r="E55" s="48">
        <v>0</v>
      </c>
      <c r="F55" s="48">
        <v>0</v>
      </c>
    </row>
    <row r="56" spans="1:6" ht="15">
      <c r="A56" s="13" t="s">
        <v>99</v>
      </c>
      <c r="B56" s="48">
        <v>273087.22</v>
      </c>
      <c r="C56" s="48">
        <v>273087.22</v>
      </c>
      <c r="D56" s="22"/>
      <c r="E56" s="33"/>
      <c r="F56" s="33"/>
    </row>
    <row r="57" spans="1:6" ht="1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6500000</v>
      </c>
    </row>
    <row r="58" spans="1:6" ht="1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ht="15">
      <c r="A59" s="11"/>
      <c r="B59" s="33"/>
      <c r="C59" s="33"/>
      <c r="D59" s="23" t="s">
        <v>103</v>
      </c>
      <c r="E59" s="34">
        <f>E47+E57</f>
        <v>41333078.48</v>
      </c>
      <c r="F59" s="34">
        <f>F47+F57</f>
        <v>42540520</v>
      </c>
    </row>
    <row r="60" spans="1:6" ht="15">
      <c r="A60" s="16" t="s">
        <v>104</v>
      </c>
      <c r="B60" s="34">
        <f>SUM(B50:B58)</f>
        <v>458131524.15</v>
      </c>
      <c r="C60" s="34">
        <f>SUM(C50:C58)</f>
        <v>437589817.46</v>
      </c>
      <c r="D60" s="22"/>
      <c r="E60" s="33"/>
      <c r="F60" s="33"/>
    </row>
    <row r="61" spans="1:6" ht="15">
      <c r="A61" s="11"/>
      <c r="B61" s="33"/>
      <c r="C61" s="33"/>
      <c r="D61" s="25" t="s">
        <v>105</v>
      </c>
      <c r="E61" s="33"/>
      <c r="F61" s="33"/>
    </row>
    <row r="62" spans="1:6" ht="15">
      <c r="A62" s="16" t="s">
        <v>106</v>
      </c>
      <c r="B62" s="34">
        <f>SUM(B47+B60)</f>
        <v>536521045.89</v>
      </c>
      <c r="C62" s="34">
        <f>SUM(C47+C60)</f>
        <v>469818808.79999995</v>
      </c>
      <c r="D62" s="22"/>
      <c r="E62" s="33"/>
      <c r="F62" s="33"/>
    </row>
    <row r="63" spans="1:6" ht="15">
      <c r="A63" s="11"/>
      <c r="B63" s="30"/>
      <c r="C63" s="30"/>
      <c r="D63" s="26" t="s">
        <v>107</v>
      </c>
      <c r="E63" s="32">
        <f>SUM(E64:E66)</f>
        <v>0.12</v>
      </c>
      <c r="F63" s="32">
        <f>SUM(F64:F66)</f>
        <v>0.12</v>
      </c>
    </row>
    <row r="64" spans="1:6" ht="15">
      <c r="A64" s="11"/>
      <c r="B64" s="30"/>
      <c r="C64" s="30"/>
      <c r="D64" s="27" t="s">
        <v>108</v>
      </c>
      <c r="E64" s="48">
        <v>0.12</v>
      </c>
      <c r="F64" s="48">
        <v>0.12</v>
      </c>
    </row>
    <row r="65" spans="1:6" ht="1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ht="1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ht="15">
      <c r="A67" s="11"/>
      <c r="B67" s="30"/>
      <c r="C67" s="30"/>
      <c r="D67" s="22"/>
      <c r="E67" s="33"/>
      <c r="F67" s="33"/>
    </row>
    <row r="68" spans="1:6" ht="15">
      <c r="A68" s="11"/>
      <c r="B68" s="30"/>
      <c r="C68" s="30"/>
      <c r="D68" s="26" t="s">
        <v>111</v>
      </c>
      <c r="E68" s="32">
        <f>SUM(E69:E73)</f>
        <v>495187967.23</v>
      </c>
      <c r="F68" s="32">
        <f>SUM(F69:F73)</f>
        <v>427278288.68</v>
      </c>
    </row>
    <row r="69" spans="1:6" ht="15">
      <c r="A69" s="17"/>
      <c r="B69" s="30"/>
      <c r="C69" s="30"/>
      <c r="D69" s="27" t="s">
        <v>112</v>
      </c>
      <c r="E69" s="48">
        <v>67166518.18</v>
      </c>
      <c r="F69" s="48">
        <v>89749410.26</v>
      </c>
    </row>
    <row r="70" spans="1:6" ht="15">
      <c r="A70" s="17"/>
      <c r="B70" s="30"/>
      <c r="C70" s="30"/>
      <c r="D70" s="27" t="s">
        <v>113</v>
      </c>
      <c r="E70" s="48">
        <v>428021449.05</v>
      </c>
      <c r="F70" s="48">
        <v>337528878.42</v>
      </c>
    </row>
    <row r="71" spans="1:6" ht="1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ht="1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ht="1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ht="15">
      <c r="A74" s="17"/>
      <c r="B74" s="30"/>
      <c r="C74" s="30"/>
      <c r="D74" s="22"/>
      <c r="E74" s="33"/>
      <c r="F74" s="33"/>
    </row>
    <row r="75" spans="1:6" ht="1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ht="1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ht="1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ht="15">
      <c r="A78" s="17"/>
      <c r="B78" s="30"/>
      <c r="C78" s="30"/>
      <c r="D78" s="22"/>
      <c r="E78" s="33"/>
      <c r="F78" s="33"/>
    </row>
    <row r="79" spans="1:6" ht="15">
      <c r="A79" s="17"/>
      <c r="B79" s="30"/>
      <c r="C79" s="30"/>
      <c r="D79" s="23" t="s">
        <v>120</v>
      </c>
      <c r="E79" s="34">
        <f>E63+E68+E75</f>
        <v>495187967.35</v>
      </c>
      <c r="F79" s="34">
        <f>F63+F68+F75</f>
        <v>427278288.8</v>
      </c>
    </row>
    <row r="80" spans="1:6" ht="15">
      <c r="A80" s="17"/>
      <c r="B80" s="30"/>
      <c r="C80" s="30"/>
      <c r="D80" s="22"/>
      <c r="E80" s="33"/>
      <c r="F80" s="33"/>
    </row>
    <row r="81" spans="1:6" ht="15">
      <c r="A81" s="17"/>
      <c r="B81" s="30"/>
      <c r="C81" s="30"/>
      <c r="D81" s="23" t="s">
        <v>121</v>
      </c>
      <c r="E81" s="34">
        <f>E59+E79</f>
        <v>536521045.83000004</v>
      </c>
      <c r="F81" s="34">
        <f>F59+F79</f>
        <v>469818808.8</v>
      </c>
    </row>
    <row r="82" spans="1:6" ht="15">
      <c r="A82" s="18"/>
      <c r="B82" s="31"/>
      <c r="C82" s="31"/>
      <c r="D82" s="29"/>
      <c r="E82" s="29"/>
      <c r="F82" s="29"/>
    </row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25" right="0.25" top="0.75" bottom="0.75" header="0.3" footer="0.3"/>
  <pageSetup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52411</cp:lastModifiedBy>
  <dcterms:created xsi:type="dcterms:W3CDTF">2018-11-20T17:29:30Z</dcterms:created>
  <dcterms:modified xsi:type="dcterms:W3CDTF">2021-07-07T20:49:39Z</dcterms:modified>
  <cp:category/>
  <cp:version/>
  <cp:contentType/>
  <cp:contentStatus/>
</cp:coreProperties>
</file>